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<sst xmlns="http://schemas.openxmlformats.org/spreadsheetml/2006/main" count="164" uniqueCount="154">
  <si>
    <t>Deputacion 76100</t>
  </si>
  <si>
    <t>Descrición</t>
  </si>
  <si>
    <t>CAPÍTULO VI</t>
  </si>
  <si>
    <t>CAPÍTULO VII</t>
  </si>
  <si>
    <t>TOTAIS</t>
  </si>
  <si>
    <t>Cód.Proxecto</t>
  </si>
  <si>
    <t>Papeleiras</t>
  </si>
  <si>
    <t>Contenedores</t>
  </si>
  <si>
    <t>Mobiliario e aparellos Cultura</t>
  </si>
  <si>
    <t>Mobiliario biblioteca municipal Frigsa</t>
  </si>
  <si>
    <t>Obras A.P. Zona rural</t>
  </si>
  <si>
    <t>Outros investimentos en iluminación pública.</t>
  </si>
  <si>
    <t>Infraestruturas e bens uso xeral Medio ambiente</t>
  </si>
  <si>
    <t>13200.61900</t>
  </si>
  <si>
    <t>13200.62300</t>
  </si>
  <si>
    <t>13300.60900</t>
  </si>
  <si>
    <t>15100.60001</t>
  </si>
  <si>
    <t>16100.62300</t>
  </si>
  <si>
    <t>16100.72300</t>
  </si>
  <si>
    <t>16400.63200</t>
  </si>
  <si>
    <t>16510.61900</t>
  </si>
  <si>
    <t>16520.60900</t>
  </si>
  <si>
    <t>17000.60900</t>
  </si>
  <si>
    <t>32000.63200</t>
  </si>
  <si>
    <t>33000.62500</t>
  </si>
  <si>
    <t>92005.62300</t>
  </si>
  <si>
    <t>15300.61900</t>
  </si>
  <si>
    <t>16210.61900</t>
  </si>
  <si>
    <t>16210.63300</t>
  </si>
  <si>
    <t>17100.60900</t>
  </si>
  <si>
    <t>23170.60100</t>
  </si>
  <si>
    <t>23171.62500</t>
  </si>
  <si>
    <t>Investimentos en colexios e escolas infantís municipais</t>
  </si>
  <si>
    <t>33211.62500</t>
  </si>
  <si>
    <t>33450.63300</t>
  </si>
  <si>
    <t>Equipamento e materiais Escola Música e Banda de Música municipal</t>
  </si>
  <si>
    <t>34290.62300</t>
  </si>
  <si>
    <t>Investimentos novos en instalacións deportivas</t>
  </si>
  <si>
    <t>45910.61900</t>
  </si>
  <si>
    <t>92002.63600</t>
  </si>
  <si>
    <t>93301.63200</t>
  </si>
  <si>
    <t>Xunta 75080</t>
  </si>
  <si>
    <t>24100.60900</t>
  </si>
  <si>
    <t>17000.62200</t>
  </si>
  <si>
    <t>Praia Fluvial</t>
  </si>
  <si>
    <t>24100.72300</t>
  </si>
  <si>
    <t>cap4</t>
  </si>
  <si>
    <t>cap7</t>
  </si>
  <si>
    <t>Novas actuacións contrato mantemento sistema control de tráfico</t>
  </si>
  <si>
    <t>Investimentos novos en maq., instalac.e ferrmenta Policía Local</t>
  </si>
  <si>
    <t>18XX00001</t>
  </si>
  <si>
    <t>18XX00002</t>
  </si>
  <si>
    <t>18XX00003</t>
  </si>
  <si>
    <t>18XX00004</t>
  </si>
  <si>
    <t>18XX00005</t>
  </si>
  <si>
    <t>18XX00006</t>
  </si>
  <si>
    <t>18XX00007</t>
  </si>
  <si>
    <t>18XX00008</t>
  </si>
  <si>
    <t>18XX00009</t>
  </si>
  <si>
    <t>18XX00010</t>
  </si>
  <si>
    <t>18XX00011</t>
  </si>
  <si>
    <t>Investimentos de reposición en Cemiterio Municipal</t>
  </si>
  <si>
    <t>18XX00012</t>
  </si>
  <si>
    <t>18XX00013</t>
  </si>
  <si>
    <t>18XX00014</t>
  </si>
  <si>
    <t>18XX00021</t>
  </si>
  <si>
    <t>18XX00015</t>
  </si>
  <si>
    <t>18XX00016</t>
  </si>
  <si>
    <t>18XX00017</t>
  </si>
  <si>
    <t>18XX00018</t>
  </si>
  <si>
    <t>18XX00019</t>
  </si>
  <si>
    <t>18XX00020</t>
  </si>
  <si>
    <t>18XX00022</t>
  </si>
  <si>
    <t>33312,63200</t>
  </si>
  <si>
    <t>18XX00023</t>
  </si>
  <si>
    <t>18XX00024</t>
  </si>
  <si>
    <t>18XX00026</t>
  </si>
  <si>
    <t>18XX00027</t>
  </si>
  <si>
    <t>43200,60900</t>
  </si>
  <si>
    <t>18XX00028</t>
  </si>
  <si>
    <t>Aportación mun. Subv. Sinalización Turismo</t>
  </si>
  <si>
    <t>18XX00030</t>
  </si>
  <si>
    <t>18XX00031</t>
  </si>
  <si>
    <t>18XX00032</t>
  </si>
  <si>
    <t>92002,62300</t>
  </si>
  <si>
    <t>Rede de datos e comunicacións</t>
  </si>
  <si>
    <t>92002,63600</t>
  </si>
  <si>
    <t>Nova cabina de almacenamento para Cloud Municipal</t>
  </si>
  <si>
    <t>Equipamento Hardware</t>
  </si>
  <si>
    <t>Réplica de cabina de almacenamento e rede San</t>
  </si>
  <si>
    <t>92002,64100</t>
  </si>
  <si>
    <t>Licenzas informáticas</t>
  </si>
  <si>
    <t>18XX00033</t>
  </si>
  <si>
    <t>Ferramentas Parque Móbil</t>
  </si>
  <si>
    <t>92003,62500</t>
  </si>
  <si>
    <t>18XX00034</t>
  </si>
  <si>
    <t>18XX00035</t>
  </si>
  <si>
    <t>Adaptación instalacións Rexistro</t>
  </si>
  <si>
    <t>18XX00036</t>
  </si>
  <si>
    <t>Comisión Europea 79700</t>
  </si>
  <si>
    <t>Feder 79100</t>
  </si>
  <si>
    <t>RRPP/2018:</t>
  </si>
  <si>
    <t>18XX00037</t>
  </si>
  <si>
    <t>45910,61900</t>
  </si>
  <si>
    <t>92500.60900</t>
  </si>
  <si>
    <t>Contribuciones especiais</t>
  </si>
  <si>
    <t>Mobiliario e aparellos Casa Muller</t>
  </si>
  <si>
    <t>18XX00038</t>
  </si>
  <si>
    <t>18XX00039</t>
  </si>
  <si>
    <t>Aplicación Orzamentaria</t>
  </si>
  <si>
    <t>Expropiación Paseo do Rio Aldalvir</t>
  </si>
  <si>
    <t>Investimentos novos   Serv.Extinc.Incend (Prima Consorcio. CEsp)</t>
  </si>
  <si>
    <t>15100.62200</t>
  </si>
  <si>
    <t>Plan Provincial Diputación 2018: Inversiones en Rotonda Estrada da Granxa</t>
  </si>
  <si>
    <t>23150.63200</t>
  </si>
  <si>
    <t>Obras Accesibilidade e Mobilidade</t>
  </si>
  <si>
    <t>Convenio ACUES Abastecemento de auga a Breogán 1ª fase.</t>
  </si>
  <si>
    <t>Colectores xerais Río Cabe 2ª Fase</t>
  </si>
  <si>
    <t>32600.78900</t>
  </si>
  <si>
    <t>Transferencia Fundación Rof Codina: Obras de acondicionamiento Hospital</t>
  </si>
  <si>
    <t>Creación novo Parque Infantil en Parque Rosalía</t>
  </si>
  <si>
    <t>ANEXO INVESTIMENTOS</t>
  </si>
  <si>
    <t>PROXECTOS INVESTIMENTOS ANUALIDADE 2018</t>
  </si>
  <si>
    <t>Alleamento terrenos</t>
  </si>
  <si>
    <t>Presupostos Participativos: Investimentos</t>
  </si>
  <si>
    <t>Ampliación Arquivo Municipal</t>
  </si>
  <si>
    <t>Rexeneración de firme na estrada de Ferrallos</t>
  </si>
  <si>
    <t>Asfaltado de pistas(Memoria)</t>
  </si>
  <si>
    <t>Investimentos Novo Centro Sociocultural "Os Melindres"</t>
  </si>
  <si>
    <t>Obras accesibilidade Ascensor Barrio Montebaixo (completa IRC)</t>
  </si>
  <si>
    <t>Adaptación instalación centro social Castelao</t>
  </si>
  <si>
    <t>Cuberta Pza. Augas Limpas</t>
  </si>
  <si>
    <t>Urbanización para o novo CEIP Calvo Sotelo</t>
  </si>
  <si>
    <t>Rep., mantem.e conserv. en maquinaria Saneam.abast.e distrib.</t>
  </si>
  <si>
    <t>13600.62300</t>
  </si>
  <si>
    <t>Proxecto LIFE I Adaptación centro interpretación. 3ªFase</t>
  </si>
  <si>
    <r>
      <t>18</t>
    </r>
    <r>
      <rPr>
        <sz val="10"/>
        <color indexed="10"/>
        <rFont val="Arial"/>
        <family val="2"/>
      </rPr>
      <t>DUSI</t>
    </r>
    <r>
      <rPr>
        <sz val="10"/>
        <rFont val="Arial"/>
        <family val="0"/>
      </rPr>
      <t>0001</t>
    </r>
  </si>
  <si>
    <t>Proxecto DUSI Construcción Pasarela Rio Adalvir</t>
  </si>
  <si>
    <r>
      <rPr>
        <sz val="10"/>
        <color indexed="10"/>
        <rFont val="Arial"/>
        <family val="2"/>
      </rPr>
      <t>17</t>
    </r>
    <r>
      <rPr>
        <sz val="10"/>
        <rFont val="Arial"/>
        <family val="0"/>
      </rPr>
      <t>XX00004</t>
    </r>
  </si>
  <si>
    <r>
      <t>Biblioteca municipal Avelina Valladares. Poetisa (</t>
    </r>
    <r>
      <rPr>
        <i/>
        <sz val="10"/>
        <color indexed="10"/>
        <rFont val="Arial"/>
        <family val="2"/>
      </rPr>
      <t>completa IRC)</t>
    </r>
  </si>
  <si>
    <t>33000.62200</t>
  </si>
  <si>
    <t>17XX00013</t>
  </si>
  <si>
    <t>Lugo Smart City : Anualidade 2018 Ministerio. 2ª Fase</t>
  </si>
  <si>
    <t>17SMART01</t>
  </si>
  <si>
    <t>2018</t>
  </si>
  <si>
    <t>2017-2018</t>
  </si>
  <si>
    <t>16LIFE001</t>
  </si>
  <si>
    <t>2016-2018</t>
  </si>
  <si>
    <r>
      <rPr>
        <sz val="10"/>
        <color indexed="10"/>
        <rFont val="Arial"/>
        <family val="2"/>
      </rPr>
      <t>16</t>
    </r>
    <r>
      <rPr>
        <sz val="10"/>
        <rFont val="Arial"/>
        <family val="0"/>
      </rPr>
      <t>XX00073</t>
    </r>
  </si>
  <si>
    <t>NIVEL DE VINCULACIÓN DE CRÉDITOS : APLICACIÓN ORZAMENTARIA</t>
  </si>
  <si>
    <t>Base de Execución Núm 15.</t>
  </si>
  <si>
    <t>ORGANO XESTIÓN : Tte Alcalde delegado de Area. Base execución núm 17</t>
  </si>
  <si>
    <t>PERÍODO EXECUCIÓN PROXECTO</t>
  </si>
  <si>
    <t>Préstamo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</si>
</sst>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[$-C0A]dddd\,\ d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0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168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 vertical="justify"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168" fontId="6" fillId="0" borderId="11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168" fontId="6" fillId="0" borderId="0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168" fontId="6" fillId="0" borderId="17" xfId="0" applyNumberFormat="1" applyFont="1" applyFill="1" applyBorder="1" applyAlignment="1">
      <alignment/>
    </xf>
    <xf numFmtId="168" fontId="12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justify" vertical="center"/>
    </xf>
    <xf numFmtId="0" fontId="8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tabSelected="1" zoomScalePageLayoutView="0" workbookViewId="0" topLeftCell="D49">
      <selection activeCell="K8" sqref="K8"/>
    </sheetView>
  </sheetViews>
  <sheetFormatPr defaultColWidth="11.421875" defaultRowHeight="12.75"/>
  <cols>
    <col min="1" max="1" width="1.8515625" style="23" customWidth="1"/>
    <col min="2" max="2" width="13.00390625" style="24" bestFit="1" customWidth="1"/>
    <col min="3" max="3" width="22.421875" style="24" bestFit="1" customWidth="1"/>
    <col min="4" max="4" width="65.8515625" style="21" bestFit="1" customWidth="1"/>
    <col min="5" max="5" width="13.8515625" style="23" bestFit="1" customWidth="1"/>
    <col min="6" max="6" width="11.7109375" style="23" bestFit="1" customWidth="1"/>
    <col min="7" max="7" width="11.7109375" style="23" customWidth="1"/>
    <col min="8" max="9" width="11.7109375" style="23" bestFit="1" customWidth="1"/>
    <col min="10" max="10" width="11.57421875" style="23" bestFit="1" customWidth="1"/>
    <col min="11" max="12" width="12.7109375" style="23" customWidth="1"/>
    <col min="13" max="13" width="17.28125" style="23" customWidth="1"/>
    <col min="14" max="14" width="12.7109375" style="23" bestFit="1" customWidth="1"/>
    <col min="15" max="15" width="12.7109375" style="63" bestFit="1" customWidth="1"/>
    <col min="16" max="16" width="34.7109375" style="67" customWidth="1"/>
    <col min="17" max="16384" width="11.421875" style="23" customWidth="1"/>
  </cols>
  <sheetData>
    <row r="1" ht="12.75">
      <c r="D1" s="58" t="s">
        <v>121</v>
      </c>
    </row>
    <row r="2" ht="12.75">
      <c r="D2" s="58"/>
    </row>
    <row r="3" spans="2:5" ht="12.75">
      <c r="B3" s="20"/>
      <c r="C3" s="20"/>
      <c r="D3" s="58" t="s">
        <v>122</v>
      </c>
      <c r="E3" s="22"/>
    </row>
    <row r="4" spans="2:16" s="29" customFormat="1" ht="39">
      <c r="B4" s="24"/>
      <c r="C4" s="24"/>
      <c r="D4" s="25" t="s">
        <v>1</v>
      </c>
      <c r="E4" s="26"/>
      <c r="F4" s="27" t="s">
        <v>101</v>
      </c>
      <c r="G4" s="27" t="s">
        <v>153</v>
      </c>
      <c r="H4" s="59" t="s">
        <v>123</v>
      </c>
      <c r="I4" s="27" t="s">
        <v>0</v>
      </c>
      <c r="J4" s="28" t="s">
        <v>41</v>
      </c>
      <c r="K4" s="28" t="s">
        <v>100</v>
      </c>
      <c r="L4" s="28" t="s">
        <v>99</v>
      </c>
      <c r="M4" s="28" t="s">
        <v>105</v>
      </c>
      <c r="O4" s="63"/>
      <c r="P4" s="68" t="s">
        <v>152</v>
      </c>
    </row>
    <row r="5" spans="2:16" s="29" customFormat="1" ht="12.75">
      <c r="B5" s="30"/>
      <c r="C5" s="30"/>
      <c r="D5" s="25"/>
      <c r="E5" s="26"/>
      <c r="F5" s="31">
        <f aca="true" t="shared" si="0" ref="F5:M5">F48+F56</f>
        <v>3926435.1900000004</v>
      </c>
      <c r="G5" s="31">
        <f>G48+G55</f>
        <v>530000</v>
      </c>
      <c r="H5" s="31">
        <f t="shared" si="0"/>
        <v>350000</v>
      </c>
      <c r="I5" s="31">
        <f t="shared" si="0"/>
        <v>424549.01</v>
      </c>
      <c r="J5" s="31">
        <f t="shared" si="0"/>
        <v>724519.5</v>
      </c>
      <c r="K5" s="31">
        <f t="shared" si="0"/>
        <v>500000</v>
      </c>
      <c r="L5" s="31">
        <f t="shared" si="0"/>
        <v>10800</v>
      </c>
      <c r="M5" s="31">
        <f t="shared" si="0"/>
        <v>140000</v>
      </c>
      <c r="N5" s="32">
        <f>SUM(F5:M5)</f>
        <v>6606303.7</v>
      </c>
      <c r="O5" s="63"/>
      <c r="P5" s="67"/>
    </row>
    <row r="6" spans="2:16" s="29" customFormat="1" ht="12.75">
      <c r="B6" s="34" t="s">
        <v>5</v>
      </c>
      <c r="C6" s="34" t="s">
        <v>109</v>
      </c>
      <c r="D6" s="25" t="s">
        <v>2</v>
      </c>
      <c r="E6" s="26"/>
      <c r="F6" s="33"/>
      <c r="G6" s="33"/>
      <c r="H6" s="33"/>
      <c r="I6" s="33"/>
      <c r="J6" s="33"/>
      <c r="K6" s="33"/>
      <c r="L6" s="33"/>
      <c r="M6" s="33"/>
      <c r="N6" s="33"/>
      <c r="O6" s="63"/>
      <c r="P6" s="67"/>
    </row>
    <row r="7" spans="2:17" ht="12.75">
      <c r="B7" s="35" t="s">
        <v>50</v>
      </c>
      <c r="C7" s="57" t="s">
        <v>13</v>
      </c>
      <c r="D7" s="36" t="s">
        <v>48</v>
      </c>
      <c r="E7" s="37">
        <v>60000</v>
      </c>
      <c r="F7" s="10">
        <v>60000</v>
      </c>
      <c r="G7" s="10"/>
      <c r="H7" s="10"/>
      <c r="I7" s="10"/>
      <c r="J7" s="10"/>
      <c r="K7" s="10"/>
      <c r="L7" s="10"/>
      <c r="M7" s="10"/>
      <c r="N7" s="11"/>
      <c r="O7" s="64">
        <f aca="true" t="shared" si="1" ref="O7:O28">SUM(F7:M7)</f>
        <v>60000</v>
      </c>
      <c r="P7" s="69">
        <v>2018</v>
      </c>
      <c r="Q7" s="22"/>
    </row>
    <row r="8" spans="2:17" ht="12.75">
      <c r="B8" s="38" t="s">
        <v>51</v>
      </c>
      <c r="C8" s="56" t="s">
        <v>14</v>
      </c>
      <c r="D8" s="40" t="s">
        <v>49</v>
      </c>
      <c r="E8" s="41">
        <v>80000</v>
      </c>
      <c r="F8" s="12">
        <v>50000</v>
      </c>
      <c r="G8" s="12">
        <v>30000</v>
      </c>
      <c r="H8" s="12"/>
      <c r="I8" s="12"/>
      <c r="J8" s="12"/>
      <c r="K8" s="12"/>
      <c r="L8" s="12"/>
      <c r="M8" s="12"/>
      <c r="N8" s="13"/>
      <c r="O8" s="64">
        <f t="shared" si="1"/>
        <v>80000</v>
      </c>
      <c r="P8" s="69">
        <v>2018</v>
      </c>
      <c r="Q8" s="22"/>
    </row>
    <row r="9" spans="2:17" ht="12.75">
      <c r="B9" s="38" t="s">
        <v>52</v>
      </c>
      <c r="C9" s="39" t="s">
        <v>15</v>
      </c>
      <c r="D9" s="40" t="s">
        <v>115</v>
      </c>
      <c r="E9" s="41">
        <v>350000</v>
      </c>
      <c r="F9" s="12">
        <v>350000</v>
      </c>
      <c r="G9" s="12"/>
      <c r="H9" s="12"/>
      <c r="I9" s="12"/>
      <c r="J9" s="12"/>
      <c r="K9" s="12"/>
      <c r="L9" s="12"/>
      <c r="M9" s="12"/>
      <c r="N9" s="13"/>
      <c r="O9" s="64">
        <f t="shared" si="1"/>
        <v>350000</v>
      </c>
      <c r="P9" s="69">
        <v>2018</v>
      </c>
      <c r="Q9" s="22"/>
    </row>
    <row r="10" spans="2:17" ht="12.75">
      <c r="B10" s="38" t="s">
        <v>53</v>
      </c>
      <c r="C10" s="56" t="s">
        <v>134</v>
      </c>
      <c r="D10" s="40" t="s">
        <v>111</v>
      </c>
      <c r="E10" s="41">
        <v>140000</v>
      </c>
      <c r="F10" s="12"/>
      <c r="G10" s="12"/>
      <c r="H10" s="12"/>
      <c r="I10" s="12"/>
      <c r="J10" s="12"/>
      <c r="K10" s="12"/>
      <c r="L10" s="12"/>
      <c r="M10" s="8">
        <v>140000</v>
      </c>
      <c r="N10" s="13"/>
      <c r="O10" s="64">
        <f t="shared" si="1"/>
        <v>140000</v>
      </c>
      <c r="P10" s="69">
        <v>2018</v>
      </c>
      <c r="Q10" s="22"/>
    </row>
    <row r="11" spans="2:17" ht="12.75">
      <c r="B11" s="38" t="s">
        <v>54</v>
      </c>
      <c r="C11" s="39" t="s">
        <v>16</v>
      </c>
      <c r="D11" s="40" t="s">
        <v>110</v>
      </c>
      <c r="E11" s="41">
        <v>60000</v>
      </c>
      <c r="F11" s="12">
        <v>60000</v>
      </c>
      <c r="G11" s="12"/>
      <c r="H11" s="12"/>
      <c r="I11" s="12"/>
      <c r="J11" s="12"/>
      <c r="K11" s="12"/>
      <c r="L11" s="12"/>
      <c r="M11" s="12"/>
      <c r="N11" s="13"/>
      <c r="O11" s="64">
        <f t="shared" si="1"/>
        <v>60000</v>
      </c>
      <c r="P11" s="69">
        <v>2018</v>
      </c>
      <c r="Q11" s="22"/>
    </row>
    <row r="12" spans="2:17" ht="12.75">
      <c r="B12" s="55" t="s">
        <v>55</v>
      </c>
      <c r="C12" s="56" t="s">
        <v>16</v>
      </c>
      <c r="D12" s="40" t="s">
        <v>132</v>
      </c>
      <c r="E12" s="41">
        <v>120000</v>
      </c>
      <c r="F12" s="12">
        <v>120000</v>
      </c>
      <c r="G12" s="12"/>
      <c r="H12" s="12"/>
      <c r="I12" s="12"/>
      <c r="J12" s="12"/>
      <c r="K12" s="12"/>
      <c r="L12" s="12"/>
      <c r="M12" s="12"/>
      <c r="N12" s="13"/>
      <c r="O12" s="64">
        <f t="shared" si="1"/>
        <v>120000</v>
      </c>
      <c r="P12" s="69">
        <v>2018</v>
      </c>
      <c r="Q12" s="22"/>
    </row>
    <row r="13" spans="2:17" ht="12.75">
      <c r="B13" s="61" t="s">
        <v>146</v>
      </c>
      <c r="C13" s="56" t="s">
        <v>112</v>
      </c>
      <c r="D13" s="40" t="s">
        <v>135</v>
      </c>
      <c r="E13" s="41">
        <v>18000</v>
      </c>
      <c r="F13" s="12">
        <v>3650.99</v>
      </c>
      <c r="G13" s="12"/>
      <c r="H13" s="12"/>
      <c r="I13" s="12">
        <v>3549.01</v>
      </c>
      <c r="J13" s="12"/>
      <c r="K13" s="12"/>
      <c r="L13" s="12">
        <v>10800</v>
      </c>
      <c r="M13" s="12"/>
      <c r="N13" s="13"/>
      <c r="O13" s="64">
        <f t="shared" si="1"/>
        <v>18000</v>
      </c>
      <c r="P13" s="69" t="s">
        <v>147</v>
      </c>
      <c r="Q13" s="22"/>
    </row>
    <row r="14" spans="2:17" ht="12.75">
      <c r="B14" s="38" t="s">
        <v>56</v>
      </c>
      <c r="C14" s="39" t="s">
        <v>26</v>
      </c>
      <c r="D14" s="40" t="s">
        <v>113</v>
      </c>
      <c r="E14" s="41">
        <v>30000</v>
      </c>
      <c r="F14" s="9">
        <v>30000</v>
      </c>
      <c r="G14" s="9"/>
      <c r="H14" s="9"/>
      <c r="I14" s="9"/>
      <c r="J14" s="9"/>
      <c r="K14" s="9"/>
      <c r="L14" s="9"/>
      <c r="M14" s="12"/>
      <c r="N14" s="13"/>
      <c r="O14" s="64">
        <f t="shared" si="1"/>
        <v>30000</v>
      </c>
      <c r="P14" s="69">
        <v>2018</v>
      </c>
      <c r="Q14" s="22"/>
    </row>
    <row r="15" spans="2:17" ht="12.75">
      <c r="B15" s="38" t="s">
        <v>57</v>
      </c>
      <c r="C15" s="39" t="s">
        <v>17</v>
      </c>
      <c r="D15" s="40" t="s">
        <v>133</v>
      </c>
      <c r="E15" s="41">
        <v>100000</v>
      </c>
      <c r="F15" s="12">
        <v>50000</v>
      </c>
      <c r="G15" s="12"/>
      <c r="H15" s="12"/>
      <c r="I15" s="12">
        <v>50000</v>
      </c>
      <c r="J15" s="12"/>
      <c r="K15" s="12"/>
      <c r="L15" s="12"/>
      <c r="M15" s="12"/>
      <c r="N15" s="13"/>
      <c r="O15" s="64">
        <f t="shared" si="1"/>
        <v>100000</v>
      </c>
      <c r="P15" s="69">
        <v>2018</v>
      </c>
      <c r="Q15" s="22"/>
    </row>
    <row r="16" spans="2:17" ht="12.75">
      <c r="B16" s="38" t="s">
        <v>58</v>
      </c>
      <c r="C16" s="39" t="s">
        <v>27</v>
      </c>
      <c r="D16" s="40" t="s">
        <v>6</v>
      </c>
      <c r="E16" s="41">
        <v>8000</v>
      </c>
      <c r="F16" s="12"/>
      <c r="G16" s="12"/>
      <c r="H16" s="12"/>
      <c r="I16" s="12">
        <v>8000</v>
      </c>
      <c r="J16" s="12"/>
      <c r="K16" s="12"/>
      <c r="L16" s="12"/>
      <c r="M16" s="12"/>
      <c r="N16" s="13"/>
      <c r="O16" s="64">
        <f t="shared" si="1"/>
        <v>8000</v>
      </c>
      <c r="P16" s="69">
        <v>2018</v>
      </c>
      <c r="Q16" s="22"/>
    </row>
    <row r="17" spans="2:17" ht="12.75">
      <c r="B17" s="38" t="s">
        <v>59</v>
      </c>
      <c r="C17" s="39" t="s">
        <v>28</v>
      </c>
      <c r="D17" s="40" t="s">
        <v>7</v>
      </c>
      <c r="E17" s="41">
        <v>2000</v>
      </c>
      <c r="F17" s="12"/>
      <c r="G17" s="12"/>
      <c r="H17" s="12"/>
      <c r="I17" s="12">
        <v>2000</v>
      </c>
      <c r="J17" s="12"/>
      <c r="K17" s="12"/>
      <c r="L17" s="12"/>
      <c r="M17" s="12"/>
      <c r="N17" s="13"/>
      <c r="O17" s="64">
        <f t="shared" si="1"/>
        <v>2000</v>
      </c>
      <c r="P17" s="69">
        <v>2018</v>
      </c>
      <c r="Q17" s="22"/>
    </row>
    <row r="18" spans="2:17" ht="12.75">
      <c r="B18" s="38" t="s">
        <v>60</v>
      </c>
      <c r="C18" s="39" t="s">
        <v>19</v>
      </c>
      <c r="D18" s="40" t="s">
        <v>61</v>
      </c>
      <c r="E18" s="41">
        <v>200000</v>
      </c>
      <c r="F18" s="12">
        <v>100000</v>
      </c>
      <c r="G18" s="12"/>
      <c r="H18" s="12"/>
      <c r="I18" s="12">
        <v>100000</v>
      </c>
      <c r="J18" s="12"/>
      <c r="K18" s="12"/>
      <c r="L18" s="12"/>
      <c r="M18" s="12"/>
      <c r="N18" s="13"/>
      <c r="O18" s="64">
        <f t="shared" si="1"/>
        <v>200000</v>
      </c>
      <c r="P18" s="69">
        <v>2018</v>
      </c>
      <c r="Q18" s="22"/>
    </row>
    <row r="19" spans="2:17" ht="12.75">
      <c r="B19" s="38" t="s">
        <v>62</v>
      </c>
      <c r="C19" s="39" t="s">
        <v>20</v>
      </c>
      <c r="D19" s="40" t="s">
        <v>11</v>
      </c>
      <c r="E19" s="41">
        <v>25000</v>
      </c>
      <c r="F19" s="14">
        <v>25000</v>
      </c>
      <c r="G19" s="14"/>
      <c r="H19" s="12"/>
      <c r="I19" s="12"/>
      <c r="J19" s="12"/>
      <c r="K19" s="12"/>
      <c r="L19" s="12"/>
      <c r="M19" s="12"/>
      <c r="N19" s="13"/>
      <c r="O19" s="64">
        <f t="shared" si="1"/>
        <v>25000</v>
      </c>
      <c r="P19" s="69">
        <v>2018</v>
      </c>
      <c r="Q19" s="22"/>
    </row>
    <row r="20" spans="2:17" ht="12.75">
      <c r="B20" s="38" t="s">
        <v>63</v>
      </c>
      <c r="C20" s="39" t="s">
        <v>21</v>
      </c>
      <c r="D20" s="40" t="s">
        <v>10</v>
      </c>
      <c r="E20" s="41">
        <v>20000</v>
      </c>
      <c r="F20" s="14">
        <v>20000</v>
      </c>
      <c r="G20" s="14"/>
      <c r="H20" s="12"/>
      <c r="I20" s="12"/>
      <c r="J20" s="12"/>
      <c r="K20" s="12"/>
      <c r="L20" s="12"/>
      <c r="M20" s="12"/>
      <c r="N20" s="13"/>
      <c r="O20" s="64">
        <f t="shared" si="1"/>
        <v>20000</v>
      </c>
      <c r="P20" s="69">
        <v>2018</v>
      </c>
      <c r="Q20" s="22"/>
    </row>
    <row r="21" spans="2:17" ht="12.75">
      <c r="B21" s="38" t="s">
        <v>64</v>
      </c>
      <c r="C21" s="39" t="s">
        <v>22</v>
      </c>
      <c r="D21" s="40" t="s">
        <v>12</v>
      </c>
      <c r="E21" s="41">
        <v>25000</v>
      </c>
      <c r="F21" s="14">
        <v>25000</v>
      </c>
      <c r="G21" s="14"/>
      <c r="H21" s="12"/>
      <c r="I21" s="12"/>
      <c r="J21" s="12"/>
      <c r="K21" s="12"/>
      <c r="L21" s="12"/>
      <c r="M21" s="12"/>
      <c r="N21" s="13"/>
      <c r="O21" s="64">
        <f t="shared" si="1"/>
        <v>25000</v>
      </c>
      <c r="P21" s="69">
        <v>2018</v>
      </c>
      <c r="Q21" s="22"/>
    </row>
    <row r="22" spans="2:17" ht="12.75">
      <c r="B22" s="38" t="s">
        <v>66</v>
      </c>
      <c r="C22" s="39" t="s">
        <v>43</v>
      </c>
      <c r="D22" s="40" t="s">
        <v>44</v>
      </c>
      <c r="E22" s="41">
        <v>250000</v>
      </c>
      <c r="F22" s="12"/>
      <c r="G22" s="12"/>
      <c r="H22" s="12"/>
      <c r="I22" s="12">
        <v>250000</v>
      </c>
      <c r="J22" s="12"/>
      <c r="K22" s="12"/>
      <c r="L22" s="12"/>
      <c r="M22" s="12"/>
      <c r="N22" s="13"/>
      <c r="O22" s="64">
        <f t="shared" si="1"/>
        <v>250000</v>
      </c>
      <c r="P22" s="69">
        <v>2018</v>
      </c>
      <c r="Q22" s="22"/>
    </row>
    <row r="23" spans="2:17" ht="12.75">
      <c r="B23" s="38" t="s">
        <v>67</v>
      </c>
      <c r="C23" s="39" t="s">
        <v>29</v>
      </c>
      <c r="D23" s="40" t="s">
        <v>120</v>
      </c>
      <c r="E23" s="41">
        <v>90000</v>
      </c>
      <c r="F23" s="12">
        <v>90000</v>
      </c>
      <c r="G23" s="12"/>
      <c r="H23" s="12"/>
      <c r="I23" s="12"/>
      <c r="J23" s="12"/>
      <c r="K23" s="12"/>
      <c r="L23" s="12"/>
      <c r="M23" s="12"/>
      <c r="N23" s="13"/>
      <c r="O23" s="64">
        <f t="shared" si="1"/>
        <v>90000</v>
      </c>
      <c r="P23" s="69">
        <v>2018</v>
      </c>
      <c r="Q23" s="22"/>
    </row>
    <row r="24" spans="2:17" ht="12.75">
      <c r="B24" s="55" t="s">
        <v>68</v>
      </c>
      <c r="C24" s="56" t="s">
        <v>29</v>
      </c>
      <c r="D24" s="60" t="s">
        <v>131</v>
      </c>
      <c r="E24" s="41">
        <v>70000</v>
      </c>
      <c r="F24" s="12">
        <v>70000</v>
      </c>
      <c r="G24" s="12"/>
      <c r="H24" s="12"/>
      <c r="I24" s="12"/>
      <c r="J24" s="12"/>
      <c r="K24" s="12"/>
      <c r="L24" s="12"/>
      <c r="M24" s="12"/>
      <c r="N24" s="13"/>
      <c r="O24" s="64">
        <f t="shared" si="1"/>
        <v>70000</v>
      </c>
      <c r="P24" s="69">
        <v>2018</v>
      </c>
      <c r="Q24" s="22"/>
    </row>
    <row r="25" spans="2:17" ht="12.75">
      <c r="B25" s="38" t="s">
        <v>69</v>
      </c>
      <c r="C25" s="56" t="s">
        <v>114</v>
      </c>
      <c r="D25" s="60" t="s">
        <v>130</v>
      </c>
      <c r="E25" s="41">
        <v>18000</v>
      </c>
      <c r="F25" s="12">
        <v>18000</v>
      </c>
      <c r="G25" s="12"/>
      <c r="H25" s="12"/>
      <c r="I25" s="12"/>
      <c r="J25" s="12"/>
      <c r="K25" s="12"/>
      <c r="L25" s="12"/>
      <c r="M25" s="12"/>
      <c r="N25" s="13"/>
      <c r="O25" s="64">
        <f t="shared" si="1"/>
        <v>18000</v>
      </c>
      <c r="P25" s="69">
        <v>2018</v>
      </c>
      <c r="Q25" s="22"/>
    </row>
    <row r="26" spans="2:17" ht="12.75">
      <c r="B26" s="38" t="s">
        <v>70</v>
      </c>
      <c r="C26" s="39" t="s">
        <v>30</v>
      </c>
      <c r="D26" s="60" t="s">
        <v>129</v>
      </c>
      <c r="E26" s="41">
        <v>31269</v>
      </c>
      <c r="F26" s="12">
        <v>31269</v>
      </c>
      <c r="G26" s="12"/>
      <c r="H26" s="12"/>
      <c r="I26" s="8"/>
      <c r="J26" s="12"/>
      <c r="K26" s="12"/>
      <c r="L26" s="12"/>
      <c r="M26" s="12"/>
      <c r="N26" s="13"/>
      <c r="O26" s="64">
        <f t="shared" si="1"/>
        <v>31269</v>
      </c>
      <c r="P26" s="69">
        <v>2018</v>
      </c>
      <c r="Q26" s="22"/>
    </row>
    <row r="27" spans="2:17" ht="12.75">
      <c r="B27" s="38" t="s">
        <v>71</v>
      </c>
      <c r="C27" s="39" t="s">
        <v>31</v>
      </c>
      <c r="D27" s="40" t="s">
        <v>106</v>
      </c>
      <c r="E27" s="41">
        <v>3000</v>
      </c>
      <c r="F27" s="12"/>
      <c r="G27" s="12"/>
      <c r="H27" s="12"/>
      <c r="I27" s="12">
        <v>3000</v>
      </c>
      <c r="J27" s="12"/>
      <c r="K27" s="12"/>
      <c r="L27" s="12"/>
      <c r="M27" s="12"/>
      <c r="N27" s="13"/>
      <c r="O27" s="64">
        <f t="shared" si="1"/>
        <v>3000</v>
      </c>
      <c r="P27" s="69">
        <v>2018</v>
      </c>
      <c r="Q27" s="22"/>
    </row>
    <row r="28" spans="2:17" ht="12.75">
      <c r="B28" s="61" t="s">
        <v>136</v>
      </c>
      <c r="C28" s="39" t="s">
        <v>42</v>
      </c>
      <c r="D28" s="60" t="s">
        <v>137</v>
      </c>
      <c r="E28" s="41">
        <v>1250000</v>
      </c>
      <c r="F28" s="12">
        <v>250000</v>
      </c>
      <c r="G28" s="12">
        <v>500000</v>
      </c>
      <c r="H28" s="12"/>
      <c r="I28" s="12"/>
      <c r="J28" s="12"/>
      <c r="K28" s="12">
        <v>500000</v>
      </c>
      <c r="L28" s="12"/>
      <c r="M28" s="12"/>
      <c r="N28" s="13"/>
      <c r="O28" s="64">
        <f t="shared" si="1"/>
        <v>1250000</v>
      </c>
      <c r="P28" s="69">
        <v>2018</v>
      </c>
      <c r="Q28" s="22"/>
    </row>
    <row r="29" spans="2:17" ht="12.75">
      <c r="B29" s="38" t="s">
        <v>65</v>
      </c>
      <c r="C29" s="39" t="s">
        <v>23</v>
      </c>
      <c r="D29" s="40" t="s">
        <v>32</v>
      </c>
      <c r="E29" s="41">
        <v>200000</v>
      </c>
      <c r="F29" s="9">
        <v>200000</v>
      </c>
      <c r="G29" s="9"/>
      <c r="H29" s="12"/>
      <c r="I29" s="12"/>
      <c r="J29" s="12"/>
      <c r="K29" s="12"/>
      <c r="L29" s="12"/>
      <c r="M29" s="12"/>
      <c r="N29" s="13"/>
      <c r="O29" s="64">
        <f aca="true" t="shared" si="2" ref="O29:O47">SUM(F29:M29)</f>
        <v>200000</v>
      </c>
      <c r="P29" s="69">
        <v>2018</v>
      </c>
      <c r="Q29" s="22"/>
    </row>
    <row r="30" spans="2:17" ht="12.75">
      <c r="B30" s="38" t="s">
        <v>72</v>
      </c>
      <c r="C30" s="39" t="s">
        <v>24</v>
      </c>
      <c r="D30" s="40" t="s">
        <v>8</v>
      </c>
      <c r="E30" s="41">
        <v>3000</v>
      </c>
      <c r="H30" s="12"/>
      <c r="I30" s="12">
        <v>3000</v>
      </c>
      <c r="J30" s="12"/>
      <c r="K30" s="12"/>
      <c r="L30" s="12"/>
      <c r="M30" s="12"/>
      <c r="N30" s="13"/>
      <c r="O30" s="64">
        <f t="shared" si="2"/>
        <v>3000</v>
      </c>
      <c r="P30" s="69">
        <v>2018</v>
      </c>
      <c r="Q30" s="22"/>
    </row>
    <row r="31" spans="2:17" ht="12.75">
      <c r="B31" s="61" t="s">
        <v>148</v>
      </c>
      <c r="C31" s="62" t="s">
        <v>140</v>
      </c>
      <c r="D31" s="60" t="s">
        <v>139</v>
      </c>
      <c r="E31" s="41">
        <v>208000</v>
      </c>
      <c r="F31" s="12">
        <v>208000</v>
      </c>
      <c r="G31" s="12"/>
      <c r="H31" s="14"/>
      <c r="I31" s="8"/>
      <c r="J31" s="12"/>
      <c r="K31" s="12"/>
      <c r="L31" s="12"/>
      <c r="M31" s="12"/>
      <c r="N31" s="13"/>
      <c r="O31" s="64">
        <f t="shared" si="2"/>
        <v>208000</v>
      </c>
      <c r="P31" s="69" t="s">
        <v>147</v>
      </c>
      <c r="Q31" s="22"/>
    </row>
    <row r="32" spans="2:17" ht="12.75">
      <c r="B32" s="38" t="s">
        <v>74</v>
      </c>
      <c r="C32" s="39" t="s">
        <v>33</v>
      </c>
      <c r="D32" s="40" t="s">
        <v>9</v>
      </c>
      <c r="E32" s="41">
        <v>12000</v>
      </c>
      <c r="F32" s="12">
        <v>12000</v>
      </c>
      <c r="G32" s="12"/>
      <c r="H32" s="12"/>
      <c r="I32" s="12"/>
      <c r="J32" s="12"/>
      <c r="K32" s="12"/>
      <c r="L32" s="12"/>
      <c r="M32" s="12"/>
      <c r="N32" s="13"/>
      <c r="O32" s="64">
        <f t="shared" si="2"/>
        <v>12000</v>
      </c>
      <c r="P32" s="69">
        <v>2018</v>
      </c>
      <c r="Q32" s="22"/>
    </row>
    <row r="33" spans="2:17" ht="12.75">
      <c r="B33" s="38" t="s">
        <v>75</v>
      </c>
      <c r="C33" s="39" t="s">
        <v>73</v>
      </c>
      <c r="D33" s="60" t="s">
        <v>128</v>
      </c>
      <c r="E33" s="41">
        <v>26780</v>
      </c>
      <c r="F33" s="12">
        <v>26780</v>
      </c>
      <c r="G33" s="12"/>
      <c r="H33" s="8"/>
      <c r="I33" s="12"/>
      <c r="J33" s="12"/>
      <c r="K33" s="12"/>
      <c r="L33" s="12"/>
      <c r="M33" s="12"/>
      <c r="N33" s="13"/>
      <c r="O33" s="64">
        <f t="shared" si="2"/>
        <v>26780</v>
      </c>
      <c r="P33" s="69">
        <v>2018</v>
      </c>
      <c r="Q33" s="22"/>
    </row>
    <row r="34" spans="2:17" ht="12.75">
      <c r="B34" s="38" t="s">
        <v>76</v>
      </c>
      <c r="C34" s="39" t="s">
        <v>34</v>
      </c>
      <c r="D34" s="40" t="s">
        <v>35</v>
      </c>
      <c r="E34" s="41">
        <v>75000</v>
      </c>
      <c r="F34" s="9">
        <v>75000</v>
      </c>
      <c r="G34" s="9"/>
      <c r="H34" s="12"/>
      <c r="I34" s="12"/>
      <c r="J34" s="12"/>
      <c r="K34" s="12"/>
      <c r="L34" s="12"/>
      <c r="M34" s="12"/>
      <c r="N34" s="13"/>
      <c r="O34" s="64">
        <f t="shared" si="2"/>
        <v>75000</v>
      </c>
      <c r="P34" s="69">
        <v>2018</v>
      </c>
      <c r="Q34" s="22"/>
    </row>
    <row r="35" spans="2:17" ht="12.75">
      <c r="B35" s="38" t="s">
        <v>77</v>
      </c>
      <c r="C35" s="39" t="s">
        <v>36</v>
      </c>
      <c r="D35" s="40" t="s">
        <v>37</v>
      </c>
      <c r="E35" s="41">
        <v>300000</v>
      </c>
      <c r="F35" s="12">
        <v>300000</v>
      </c>
      <c r="G35" s="12"/>
      <c r="H35" s="12"/>
      <c r="I35" s="12"/>
      <c r="J35" s="12"/>
      <c r="K35" s="12"/>
      <c r="L35" s="12"/>
      <c r="M35" s="12"/>
      <c r="N35" s="13"/>
      <c r="O35" s="64">
        <f t="shared" si="2"/>
        <v>300000</v>
      </c>
      <c r="P35" s="69">
        <v>2018</v>
      </c>
      <c r="Q35" s="22"/>
    </row>
    <row r="36" spans="2:17" ht="12.75">
      <c r="B36" s="38" t="s">
        <v>79</v>
      </c>
      <c r="C36" s="39" t="s">
        <v>78</v>
      </c>
      <c r="D36" s="40" t="s">
        <v>80</v>
      </c>
      <c r="E36" s="41">
        <v>10300</v>
      </c>
      <c r="F36" s="12">
        <v>10300</v>
      </c>
      <c r="G36" s="12"/>
      <c r="H36" s="12"/>
      <c r="I36" s="12"/>
      <c r="K36" s="12"/>
      <c r="L36" s="12"/>
      <c r="M36" s="12"/>
      <c r="N36" s="13"/>
      <c r="O36" s="64">
        <f t="shared" si="2"/>
        <v>10300</v>
      </c>
      <c r="P36" s="69">
        <v>2018</v>
      </c>
      <c r="Q36" s="22"/>
    </row>
    <row r="37" spans="2:17" ht="12.75">
      <c r="B37" s="38" t="s">
        <v>81</v>
      </c>
      <c r="C37" s="39" t="s">
        <v>38</v>
      </c>
      <c r="D37" s="60" t="s">
        <v>127</v>
      </c>
      <c r="E37" s="41">
        <v>1000000</v>
      </c>
      <c r="F37" s="12"/>
      <c r="G37" s="12"/>
      <c r="H37" s="12">
        <v>300000</v>
      </c>
      <c r="I37" s="12"/>
      <c r="J37" s="12">
        <v>700000</v>
      </c>
      <c r="K37" s="12"/>
      <c r="L37" s="12"/>
      <c r="M37" s="12"/>
      <c r="N37" s="13"/>
      <c r="O37" s="64">
        <f t="shared" si="2"/>
        <v>1000000</v>
      </c>
      <c r="P37" s="69">
        <v>2018</v>
      </c>
      <c r="Q37" s="22"/>
    </row>
    <row r="38" spans="2:17" ht="12.75">
      <c r="B38" s="61" t="s">
        <v>138</v>
      </c>
      <c r="C38" s="39" t="s">
        <v>103</v>
      </c>
      <c r="D38" s="60" t="s">
        <v>126</v>
      </c>
      <c r="E38" s="41">
        <v>34819.5</v>
      </c>
      <c r="F38" s="12">
        <v>10300</v>
      </c>
      <c r="G38" s="12"/>
      <c r="H38" s="12"/>
      <c r="I38" s="12"/>
      <c r="J38" s="12">
        <v>24519.5</v>
      </c>
      <c r="K38" s="12"/>
      <c r="L38" s="12"/>
      <c r="M38" s="12"/>
      <c r="N38" s="13"/>
      <c r="O38" s="64">
        <f t="shared" si="2"/>
        <v>34819.5</v>
      </c>
      <c r="P38" s="69" t="s">
        <v>145</v>
      </c>
      <c r="Q38" s="22"/>
    </row>
    <row r="39" spans="2:17" ht="12.75">
      <c r="B39" s="38" t="s">
        <v>82</v>
      </c>
      <c r="C39" s="39" t="s">
        <v>84</v>
      </c>
      <c r="D39" s="40" t="s">
        <v>85</v>
      </c>
      <c r="E39" s="41">
        <v>61780</v>
      </c>
      <c r="F39" s="12">
        <v>61780</v>
      </c>
      <c r="G39" s="12"/>
      <c r="H39" s="12"/>
      <c r="I39" s="12"/>
      <c r="J39" s="12"/>
      <c r="K39" s="12"/>
      <c r="L39" s="12"/>
      <c r="M39" s="12"/>
      <c r="N39" s="13"/>
      <c r="O39" s="64">
        <f t="shared" si="2"/>
        <v>61780</v>
      </c>
      <c r="P39" s="69">
        <v>2018</v>
      </c>
      <c r="Q39" s="22"/>
    </row>
    <row r="40" spans="2:17" ht="12.75">
      <c r="B40" s="55" t="s">
        <v>83</v>
      </c>
      <c r="C40" s="39" t="s">
        <v>86</v>
      </c>
      <c r="D40" s="40" t="s">
        <v>87</v>
      </c>
      <c r="E40" s="41">
        <v>11325</v>
      </c>
      <c r="F40" s="12">
        <v>11325</v>
      </c>
      <c r="G40" s="12"/>
      <c r="H40" s="12"/>
      <c r="I40" s="12"/>
      <c r="J40" s="12"/>
      <c r="K40" s="12"/>
      <c r="L40" s="12"/>
      <c r="M40" s="12"/>
      <c r="N40" s="13"/>
      <c r="O40" s="64">
        <f t="shared" si="2"/>
        <v>11325</v>
      </c>
      <c r="P40" s="69">
        <v>2018</v>
      </c>
      <c r="Q40" s="22"/>
    </row>
    <row r="41" spans="2:17" ht="12.75">
      <c r="B41" s="55" t="s">
        <v>92</v>
      </c>
      <c r="C41" s="39" t="s">
        <v>86</v>
      </c>
      <c r="D41" s="40" t="s">
        <v>88</v>
      </c>
      <c r="E41" s="41">
        <v>100000</v>
      </c>
      <c r="F41" s="12">
        <v>100000</v>
      </c>
      <c r="G41" s="12"/>
      <c r="H41" s="12"/>
      <c r="I41" s="12"/>
      <c r="J41" s="12"/>
      <c r="K41" s="12"/>
      <c r="L41" s="12"/>
      <c r="M41" s="12"/>
      <c r="N41" s="13"/>
      <c r="O41" s="64">
        <f t="shared" si="2"/>
        <v>100000</v>
      </c>
      <c r="P41" s="69">
        <v>2018</v>
      </c>
      <c r="Q41" s="22"/>
    </row>
    <row r="42" spans="2:17" ht="12.75">
      <c r="B42" s="55" t="s">
        <v>95</v>
      </c>
      <c r="C42" s="39" t="s">
        <v>39</v>
      </c>
      <c r="D42" s="40" t="s">
        <v>89</v>
      </c>
      <c r="E42" s="41">
        <v>66550</v>
      </c>
      <c r="F42" s="9">
        <v>66550</v>
      </c>
      <c r="G42" s="9"/>
      <c r="H42" s="12"/>
      <c r="I42" s="12"/>
      <c r="J42" s="12"/>
      <c r="K42" s="12"/>
      <c r="L42" s="12"/>
      <c r="M42" s="12"/>
      <c r="N42" s="13"/>
      <c r="O42" s="64">
        <f t="shared" si="2"/>
        <v>66550</v>
      </c>
      <c r="P42" s="69">
        <v>2018</v>
      </c>
      <c r="Q42" s="22"/>
    </row>
    <row r="43" spans="2:17" ht="12.75">
      <c r="B43" s="55" t="s">
        <v>96</v>
      </c>
      <c r="C43" s="39" t="s">
        <v>90</v>
      </c>
      <c r="D43" s="40" t="s">
        <v>91</v>
      </c>
      <c r="E43" s="41">
        <v>86000</v>
      </c>
      <c r="F43" s="9">
        <v>86000</v>
      </c>
      <c r="G43" s="9"/>
      <c r="H43" s="12"/>
      <c r="I43" s="12"/>
      <c r="J43" s="12"/>
      <c r="K43" s="12"/>
      <c r="L43" s="12"/>
      <c r="M43" s="12"/>
      <c r="N43" s="13"/>
      <c r="O43" s="64">
        <f t="shared" si="2"/>
        <v>86000</v>
      </c>
      <c r="P43" s="69">
        <v>2018</v>
      </c>
      <c r="Q43" s="22"/>
    </row>
    <row r="44" spans="2:17" ht="12.75">
      <c r="B44" s="55" t="s">
        <v>98</v>
      </c>
      <c r="C44" s="39" t="s">
        <v>94</v>
      </c>
      <c r="D44" s="60" t="s">
        <v>125</v>
      </c>
      <c r="E44" s="41">
        <v>50000</v>
      </c>
      <c r="F44" s="9"/>
      <c r="G44" s="9"/>
      <c r="H44" s="12">
        <v>50000</v>
      </c>
      <c r="I44" s="12"/>
      <c r="J44" s="12"/>
      <c r="K44" s="12"/>
      <c r="L44" s="12"/>
      <c r="M44" s="12"/>
      <c r="N44" s="13"/>
      <c r="O44" s="64">
        <f t="shared" si="2"/>
        <v>50000</v>
      </c>
      <c r="P44" s="69">
        <v>2018</v>
      </c>
      <c r="Q44" s="22"/>
    </row>
    <row r="45" spans="2:17" ht="12.75">
      <c r="B45" s="55" t="s">
        <v>102</v>
      </c>
      <c r="C45" s="39" t="s">
        <v>25</v>
      </c>
      <c r="D45" s="40" t="s">
        <v>93</v>
      </c>
      <c r="E45" s="41">
        <v>5000</v>
      </c>
      <c r="F45" s="9"/>
      <c r="G45" s="9"/>
      <c r="H45" s="12"/>
      <c r="I45" s="12">
        <v>5000</v>
      </c>
      <c r="J45" s="12"/>
      <c r="K45" s="12"/>
      <c r="L45" s="12"/>
      <c r="M45" s="12"/>
      <c r="N45" s="13"/>
      <c r="O45" s="64">
        <f t="shared" si="2"/>
        <v>5000</v>
      </c>
      <c r="P45" s="69">
        <v>2018</v>
      </c>
      <c r="Q45" s="22"/>
    </row>
    <row r="46" spans="2:17" ht="12.75">
      <c r="B46" s="55" t="s">
        <v>107</v>
      </c>
      <c r="C46" s="39" t="s">
        <v>104</v>
      </c>
      <c r="D46" s="60" t="s">
        <v>124</v>
      </c>
      <c r="E46" s="41">
        <v>100000</v>
      </c>
      <c r="F46" s="9">
        <v>100000</v>
      </c>
      <c r="G46" s="9"/>
      <c r="H46" s="12"/>
      <c r="I46" s="12"/>
      <c r="J46" s="12"/>
      <c r="K46" s="12"/>
      <c r="L46" s="12"/>
      <c r="M46" s="12"/>
      <c r="N46" s="13"/>
      <c r="O46" s="64">
        <v>100000</v>
      </c>
      <c r="P46" s="69">
        <v>2018</v>
      </c>
      <c r="Q46" s="22"/>
    </row>
    <row r="47" spans="2:17" ht="12.75">
      <c r="B47" s="55" t="s">
        <v>108</v>
      </c>
      <c r="C47" s="39" t="s">
        <v>40</v>
      </c>
      <c r="D47" s="40" t="s">
        <v>97</v>
      </c>
      <c r="E47" s="41">
        <v>20000</v>
      </c>
      <c r="F47" s="9">
        <v>20000</v>
      </c>
      <c r="G47" s="9"/>
      <c r="H47" s="12"/>
      <c r="I47" s="12"/>
      <c r="J47" s="12"/>
      <c r="K47" s="12"/>
      <c r="L47" s="12"/>
      <c r="M47" s="12"/>
      <c r="N47" s="13"/>
      <c r="O47" s="64">
        <f t="shared" si="2"/>
        <v>20000</v>
      </c>
      <c r="P47" s="69">
        <v>2018</v>
      </c>
      <c r="Q47" s="22"/>
    </row>
    <row r="48" spans="5:17" ht="13.5" thickBot="1">
      <c r="E48" s="42">
        <f aca="true" t="shared" si="3" ref="E48:M48">SUM(E7:E47)</f>
        <v>5320823.5</v>
      </c>
      <c r="F48" s="52">
        <f t="shared" si="3"/>
        <v>2640954.99</v>
      </c>
      <c r="G48" s="52">
        <f>SUM(G7:G47)</f>
        <v>530000</v>
      </c>
      <c r="H48" s="52">
        <f t="shared" si="3"/>
        <v>350000</v>
      </c>
      <c r="I48" s="52">
        <f t="shared" si="3"/>
        <v>424549.01</v>
      </c>
      <c r="J48" s="52">
        <f t="shared" si="3"/>
        <v>724519.5</v>
      </c>
      <c r="K48" s="52">
        <f t="shared" si="3"/>
        <v>500000</v>
      </c>
      <c r="L48" s="52">
        <f t="shared" si="3"/>
        <v>10800</v>
      </c>
      <c r="M48" s="52">
        <f t="shared" si="3"/>
        <v>140000</v>
      </c>
      <c r="N48" s="15">
        <f>SUM(F48:M48)</f>
        <v>5320823.5</v>
      </c>
      <c r="O48" s="64"/>
      <c r="P48" s="69"/>
      <c r="Q48" s="22"/>
    </row>
    <row r="49" spans="5:17" ht="13.5" thickTop="1">
      <c r="E49" s="43"/>
      <c r="F49" s="2"/>
      <c r="G49" s="2"/>
      <c r="H49" s="2"/>
      <c r="I49" s="2"/>
      <c r="J49" s="2"/>
      <c r="K49" s="2"/>
      <c r="L49" s="2"/>
      <c r="M49" s="2"/>
      <c r="N49" s="15"/>
      <c r="O49" s="64"/>
      <c r="P49" s="69"/>
      <c r="Q49" s="22"/>
    </row>
    <row r="50" spans="5:17" ht="12.75">
      <c r="E50" s="43"/>
      <c r="F50" s="3"/>
      <c r="G50" s="5"/>
      <c r="H50" s="9"/>
      <c r="I50" s="9"/>
      <c r="J50" s="9"/>
      <c r="K50" s="9"/>
      <c r="L50" s="9"/>
      <c r="M50" s="9"/>
      <c r="N50" s="9"/>
      <c r="O50" s="64"/>
      <c r="P50" s="69"/>
      <c r="Q50" s="22"/>
    </row>
    <row r="51" spans="4:17" ht="12.75">
      <c r="D51" s="25" t="s">
        <v>3</v>
      </c>
      <c r="E51" s="26"/>
      <c r="F51" s="9"/>
      <c r="G51" s="9"/>
      <c r="H51" s="9"/>
      <c r="I51" s="9"/>
      <c r="J51" s="9"/>
      <c r="K51" s="9"/>
      <c r="L51" s="9"/>
      <c r="M51" s="9"/>
      <c r="N51" s="9"/>
      <c r="O51" s="64"/>
      <c r="P51" s="69"/>
      <c r="Q51" s="22"/>
    </row>
    <row r="52" spans="2:17" ht="12.75">
      <c r="B52" s="61" t="s">
        <v>95</v>
      </c>
      <c r="C52" s="39" t="s">
        <v>18</v>
      </c>
      <c r="D52" s="40" t="s">
        <v>116</v>
      </c>
      <c r="E52" s="41">
        <v>355000</v>
      </c>
      <c r="F52" s="8">
        <v>355000</v>
      </c>
      <c r="G52" s="8"/>
      <c r="H52" s="12"/>
      <c r="I52" s="12"/>
      <c r="J52" s="12"/>
      <c r="K52" s="12"/>
      <c r="L52" s="12"/>
      <c r="M52" s="12"/>
      <c r="N52" s="13"/>
      <c r="O52" s="64">
        <f>SUM(F52:M52)</f>
        <v>355000</v>
      </c>
      <c r="P52" s="69" t="s">
        <v>144</v>
      </c>
      <c r="Q52" s="22"/>
    </row>
    <row r="53" spans="2:17" ht="12.75">
      <c r="B53" s="61" t="s">
        <v>141</v>
      </c>
      <c r="C53" s="39" t="s">
        <v>18</v>
      </c>
      <c r="D53" s="40" t="s">
        <v>117</v>
      </c>
      <c r="E53" s="41">
        <v>15420</v>
      </c>
      <c r="F53" s="1">
        <v>15420</v>
      </c>
      <c r="G53" s="1"/>
      <c r="H53" s="12"/>
      <c r="I53" s="12"/>
      <c r="J53" s="12"/>
      <c r="K53" s="12"/>
      <c r="L53" s="12"/>
      <c r="M53" s="12"/>
      <c r="N53" s="13"/>
      <c r="O53" s="64">
        <f>SUM(F53:M53)</f>
        <v>15420</v>
      </c>
      <c r="P53" s="69" t="s">
        <v>145</v>
      </c>
      <c r="Q53" s="22"/>
    </row>
    <row r="54" spans="2:17" ht="12.75">
      <c r="B54" s="61" t="s">
        <v>143</v>
      </c>
      <c r="C54" s="39" t="s">
        <v>45</v>
      </c>
      <c r="D54" s="60" t="s">
        <v>142</v>
      </c>
      <c r="E54" s="41">
        <v>822560.2</v>
      </c>
      <c r="F54" s="1">
        <v>822560.2</v>
      </c>
      <c r="G54" s="1"/>
      <c r="H54" s="12"/>
      <c r="I54" s="12"/>
      <c r="J54" s="12"/>
      <c r="K54" s="12"/>
      <c r="L54" s="12"/>
      <c r="M54" s="12"/>
      <c r="N54" s="13"/>
      <c r="O54" s="64">
        <f>SUM(F54:M54)</f>
        <v>822560.2</v>
      </c>
      <c r="P54" s="69" t="s">
        <v>145</v>
      </c>
      <c r="Q54" s="22"/>
    </row>
    <row r="55" spans="2:17" ht="12.75">
      <c r="B55" s="44" t="s">
        <v>102</v>
      </c>
      <c r="C55" s="56" t="s">
        <v>118</v>
      </c>
      <c r="D55" s="40" t="s">
        <v>119</v>
      </c>
      <c r="E55" s="41">
        <v>92500</v>
      </c>
      <c r="F55" s="1">
        <v>92500</v>
      </c>
      <c r="G55" s="1"/>
      <c r="H55" s="12"/>
      <c r="I55" s="12"/>
      <c r="J55" s="12"/>
      <c r="K55" s="12"/>
      <c r="L55" s="12"/>
      <c r="M55" s="12"/>
      <c r="N55" s="17"/>
      <c r="O55" s="64">
        <f>SUM(F55:M55)</f>
        <v>92500</v>
      </c>
      <c r="P55" s="69" t="s">
        <v>144</v>
      </c>
      <c r="Q55" s="22"/>
    </row>
    <row r="56" spans="4:16" ht="13.5" thickBot="1">
      <c r="D56" s="45"/>
      <c r="E56" s="46">
        <f>SUM(E52:E55)</f>
        <v>1285480.2</v>
      </c>
      <c r="F56" s="53">
        <f>SUM(F52:F55)</f>
        <v>1285480.2</v>
      </c>
      <c r="G56" s="53">
        <v>0</v>
      </c>
      <c r="H56" s="53">
        <f aca="true" t="shared" si="4" ref="H56:M56">SUM(H52:H54)</f>
        <v>0</v>
      </c>
      <c r="I56" s="53">
        <f t="shared" si="4"/>
        <v>0</v>
      </c>
      <c r="J56" s="53">
        <f t="shared" si="4"/>
        <v>0</v>
      </c>
      <c r="K56" s="53">
        <f t="shared" si="4"/>
        <v>0</v>
      </c>
      <c r="L56" s="53">
        <f t="shared" si="4"/>
        <v>0</v>
      </c>
      <c r="M56" s="53">
        <f t="shared" si="4"/>
        <v>0</v>
      </c>
      <c r="N56" s="16">
        <f>SUM(F56:M56)</f>
        <v>1285480.2</v>
      </c>
      <c r="O56" s="65"/>
      <c r="P56" s="69"/>
    </row>
    <row r="57" spans="4:16" ht="13.5" thickTop="1">
      <c r="D57" s="47"/>
      <c r="E57" s="48"/>
      <c r="F57" s="2"/>
      <c r="G57" s="2"/>
      <c r="H57" s="2"/>
      <c r="I57" s="4"/>
      <c r="J57" s="4"/>
      <c r="K57" s="4"/>
      <c r="L57" s="4"/>
      <c r="M57" s="4"/>
      <c r="N57" s="16"/>
      <c r="P57" s="69"/>
    </row>
    <row r="58" spans="4:16" ht="12.75">
      <c r="D58" s="47"/>
      <c r="E58" s="48"/>
      <c r="F58" s="3"/>
      <c r="G58" s="5"/>
      <c r="H58" s="9"/>
      <c r="I58" s="17"/>
      <c r="J58" s="17"/>
      <c r="K58" s="17"/>
      <c r="L58" s="17"/>
      <c r="M58" s="17"/>
      <c r="N58" s="17"/>
      <c r="P58" s="69"/>
    </row>
    <row r="59" spans="4:16" ht="12.75">
      <c r="D59" s="47"/>
      <c r="E59" s="48"/>
      <c r="F59" s="5"/>
      <c r="G59" s="5"/>
      <c r="H59" s="9"/>
      <c r="I59" s="17"/>
      <c r="J59" s="17"/>
      <c r="K59" s="17"/>
      <c r="L59" s="17"/>
      <c r="M59" s="17"/>
      <c r="N59" s="17"/>
      <c r="P59" s="69"/>
    </row>
    <row r="60" spans="2:16" s="29" customFormat="1" ht="12.75">
      <c r="B60" s="24"/>
      <c r="C60" s="24"/>
      <c r="D60" s="21"/>
      <c r="E60" s="43"/>
      <c r="F60" s="33"/>
      <c r="G60" s="33"/>
      <c r="H60" s="33"/>
      <c r="I60" s="33"/>
      <c r="J60" s="33"/>
      <c r="K60" s="33"/>
      <c r="L60" s="33"/>
      <c r="M60" s="33"/>
      <c r="N60" s="33"/>
      <c r="O60" s="63"/>
      <c r="P60" s="69"/>
    </row>
    <row r="61" spans="2:16" s="29" customFormat="1" ht="12.75">
      <c r="B61" s="30"/>
      <c r="C61" s="30"/>
      <c r="D61" s="49" t="s">
        <v>4</v>
      </c>
      <c r="E61" s="50">
        <f aca="true" t="shared" si="5" ref="E61:M61">E48+E56</f>
        <v>6606303.7</v>
      </c>
      <c r="F61" s="51">
        <f t="shared" si="5"/>
        <v>3926435.1900000004</v>
      </c>
      <c r="G61" s="51">
        <f>G48+G56</f>
        <v>530000</v>
      </c>
      <c r="H61" s="51">
        <f t="shared" si="5"/>
        <v>350000</v>
      </c>
      <c r="I61" s="51">
        <f t="shared" si="5"/>
        <v>424549.01</v>
      </c>
      <c r="J61" s="51">
        <f t="shared" si="5"/>
        <v>724519.5</v>
      </c>
      <c r="K61" s="51">
        <f t="shared" si="5"/>
        <v>500000</v>
      </c>
      <c r="L61" s="51">
        <f t="shared" si="5"/>
        <v>10800</v>
      </c>
      <c r="M61" s="51">
        <f t="shared" si="5"/>
        <v>140000</v>
      </c>
      <c r="N61" s="51">
        <f>SUM(F61:M61)</f>
        <v>6606303.7</v>
      </c>
      <c r="O61" s="66">
        <f>SUM(O7:O55)</f>
        <v>6606303.7</v>
      </c>
      <c r="P61" s="69"/>
    </row>
    <row r="62" spans="2:14" ht="12.75">
      <c r="B62" s="30"/>
      <c r="C62" s="30"/>
      <c r="F62" s="6"/>
      <c r="G62" s="6"/>
      <c r="H62" s="6"/>
      <c r="I62" s="6"/>
      <c r="J62" s="6"/>
      <c r="K62" s="6"/>
      <c r="L62" s="6"/>
      <c r="M62" s="6"/>
      <c r="N62" s="7"/>
    </row>
    <row r="64" spans="4:9" ht="12.75">
      <c r="D64" s="58" t="s">
        <v>149</v>
      </c>
      <c r="F64" s="54"/>
      <c r="G64" s="54"/>
      <c r="I64" s="22"/>
    </row>
    <row r="65" spans="4:14" ht="12.75">
      <c r="D65" s="58" t="s">
        <v>150</v>
      </c>
      <c r="N65" s="22"/>
    </row>
    <row r="68" spans="4:14" ht="12.75">
      <c r="D68" s="58" t="s">
        <v>151</v>
      </c>
      <c r="F68" s="22"/>
      <c r="G68" s="22"/>
      <c r="H68" s="22"/>
      <c r="I68" s="22"/>
      <c r="J68" s="22"/>
      <c r="K68" s="22"/>
      <c r="L68" s="22"/>
      <c r="M68" s="22"/>
      <c r="N68" s="22"/>
    </row>
  </sheetData>
  <sheetProtection/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8" scale="77" r:id="rId1"/>
  <headerFooter alignWithMargins="0">
    <oddFooter>&amp;CPágina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J24" sqref="J24"/>
    </sheetView>
  </sheetViews>
  <sheetFormatPr defaultColWidth="11.421875" defaultRowHeight="12.75"/>
  <sheetData>
    <row r="4" ht="12.75">
      <c r="B4" s="12">
        <v>31769.23</v>
      </c>
    </row>
    <row r="5" ht="12.75">
      <c r="B5" s="12">
        <v>230363.55</v>
      </c>
    </row>
    <row r="6" spans="2:4" ht="12.75">
      <c r="B6" s="12">
        <v>217500</v>
      </c>
      <c r="D6" s="18">
        <f>B4+B5+B10+B15</f>
        <v>403875</v>
      </c>
    </row>
    <row r="7" ht="12.75">
      <c r="B7" s="12"/>
    </row>
    <row r="8" spans="2:4" ht="12.75">
      <c r="B8" s="12"/>
      <c r="D8" s="18">
        <f>B19-D6</f>
        <v>199125</v>
      </c>
    </row>
    <row r="9" ht="12.75">
      <c r="B9" s="12"/>
    </row>
    <row r="10" ht="12.75">
      <c r="B10" s="12">
        <v>74242.22</v>
      </c>
    </row>
    <row r="11" ht="12.75">
      <c r="B11" s="12">
        <v>26000</v>
      </c>
    </row>
    <row r="13" ht="12.75">
      <c r="B13" s="18">
        <f>SUM(B4:B12)</f>
        <v>579875</v>
      </c>
    </row>
    <row r="15" ht="12.75">
      <c r="B15">
        <v>67500</v>
      </c>
    </row>
    <row r="17" ht="12.75">
      <c r="B17" s="18">
        <f>SUM(B13:B16)</f>
        <v>647375</v>
      </c>
    </row>
    <row r="19" spans="2:5" ht="12.75">
      <c r="B19" s="19">
        <v>603000</v>
      </c>
      <c r="D19">
        <v>67500</v>
      </c>
      <c r="E19" t="s">
        <v>46</v>
      </c>
    </row>
    <row r="21" spans="4:5" ht="12.75">
      <c r="D21">
        <f>B19-B15</f>
        <v>535500</v>
      </c>
      <c r="E21" t="s">
        <v>47</v>
      </c>
    </row>
    <row r="22" ht="12.75">
      <c r="B22">
        <v>26000</v>
      </c>
    </row>
    <row r="24" spans="2:4" ht="12.75">
      <c r="B24" s="18">
        <f>B17-B22</f>
        <v>621375</v>
      </c>
      <c r="D24">
        <f>SUM(D19:D23)</f>
        <v>603000</v>
      </c>
    </row>
    <row r="25" ht="12.75">
      <c r="B25" s="18">
        <f>B24-B19</f>
        <v>18375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ccastrogil</dc:creator>
  <cp:keywords/>
  <dc:description/>
  <cp:lastModifiedBy>marcial.rodriguez</cp:lastModifiedBy>
  <cp:lastPrinted>2017-11-22T11:18:34Z</cp:lastPrinted>
  <dcterms:created xsi:type="dcterms:W3CDTF">2010-11-16T12:16:27Z</dcterms:created>
  <dcterms:modified xsi:type="dcterms:W3CDTF">2018-06-27T11:40:54Z</dcterms:modified>
  <cp:category/>
  <cp:version/>
  <cp:contentType/>
  <cp:contentStatus/>
</cp:coreProperties>
</file>